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46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<sst xmlns="http://schemas.openxmlformats.org/spreadsheetml/2006/main" count="74" uniqueCount="57">
  <si>
    <t>LA LIBERTAD DISTRICT</t>
  </si>
  <si>
    <t>DIVISION OF NEGROS ORIENTAL</t>
  </si>
  <si>
    <t>CASH DISBURSEMENT REGISTER</t>
  </si>
  <si>
    <t>DATE</t>
  </si>
  <si>
    <t>REFERENCE</t>
  </si>
  <si>
    <t>CASH ADVANCE</t>
  </si>
  <si>
    <t>AMOUNT</t>
  </si>
  <si>
    <t>PAYMENTS</t>
  </si>
  <si>
    <t>BALANCE</t>
  </si>
  <si>
    <t>BREAKDOWN OF PAYMENTS</t>
  </si>
  <si>
    <t>EXPENSES</t>
  </si>
  <si>
    <t>UTILITY EXPENSES</t>
  </si>
  <si>
    <t>WATER</t>
  </si>
  <si>
    <t>ELECTRICITY</t>
  </si>
  <si>
    <t>TELEPHONE</t>
  </si>
  <si>
    <t>LANDLINE</t>
  </si>
  <si>
    <t xml:space="preserve">INTERNET </t>
  </si>
  <si>
    <t>OTHER ACCOUNTS</t>
  </si>
  <si>
    <t>ACCOUNT</t>
  </si>
  <si>
    <t>NAME</t>
  </si>
  <si>
    <t>CODE</t>
  </si>
  <si>
    <t>CERTIFIED</t>
  </si>
  <si>
    <t>CORRECT:</t>
  </si>
  <si>
    <t>DATE:</t>
  </si>
  <si>
    <t>SUPPORTING DOCUMENTS COMPLETE</t>
  </si>
  <si>
    <t>DIVISION ACCOUNTANT</t>
  </si>
  <si>
    <t xml:space="preserve">           DATE</t>
  </si>
  <si>
    <t>SCHOOLS DIVISION SUPERINTENDENT</t>
  </si>
  <si>
    <t>NOTED:</t>
  </si>
  <si>
    <t>MA. JENNIFER P. PIODOS</t>
  </si>
  <si>
    <t xml:space="preserve"> </t>
  </si>
  <si>
    <t>Office Supplies</t>
  </si>
  <si>
    <t>TOTAL</t>
  </si>
  <si>
    <t>PRINCIPAL/DISBURSING OFFICER</t>
  </si>
  <si>
    <t>BIR</t>
  </si>
  <si>
    <t>Recap.</t>
  </si>
  <si>
    <t>SALUSTIANO T. JIMENEZ, Ll. B.</t>
  </si>
  <si>
    <t>Electricity</t>
  </si>
  <si>
    <t>Travel Expenses</t>
  </si>
  <si>
    <t>PITOGO ELEMENTARY SCHOOL</t>
  </si>
  <si>
    <t>For the Period: January to March, 2014</t>
  </si>
  <si>
    <t>PAYEE/ PARTICULAR</t>
  </si>
  <si>
    <t>AMOUNT RECEIVED</t>
  </si>
  <si>
    <t>BALANCE (6=4-5)</t>
  </si>
  <si>
    <t>TRAVEL EXPENSES</t>
  </si>
  <si>
    <t>TRAINING EXPENSES</t>
  </si>
  <si>
    <t>OFFICE SUPPLIES EXPENSES</t>
  </si>
  <si>
    <t>REPAIRS AND MAINTENANCE OF SCH. BLDG</t>
  </si>
  <si>
    <t>JOYCE D. EMOS</t>
  </si>
  <si>
    <t>PITOGO ES</t>
  </si>
  <si>
    <t>BIR 1600 3%</t>
  </si>
  <si>
    <t>BIR 1601-E 1%</t>
  </si>
  <si>
    <t>R.L GEN. MERCHANDISE</t>
  </si>
  <si>
    <r>
      <t xml:space="preserve">Type of Working Fund: </t>
    </r>
    <r>
      <rPr>
        <b/>
        <sz val="10"/>
        <color indexed="63"/>
        <rFont val="Arial"/>
        <family val="2"/>
      </rPr>
      <t>MOOE</t>
    </r>
  </si>
  <si>
    <t>ARMAN O. GRAPA</t>
  </si>
  <si>
    <t>001764-101859</t>
  </si>
  <si>
    <t>001764-000001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</si>
</sst>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&quot;₱&quot;* #,##0.00_);_(&quot;₱&quot;* \(#,##0.00\);_(&quot;₱&quot;* &quot;-&quot;??_);_(@_)"/>
    <numFmt numFmtId="170" formatCode="&quot;PhP&quot;#,##0_);\(&quot;PhP&quot;#,##0\)"/>
    <numFmt numFmtId="171" formatCode="&quot;PhP&quot;#,##0_);[Red]\(&quot;PhP&quot;#,##0\)"/>
    <numFmt numFmtId="172" formatCode="&quot;PhP&quot;#,##0.00_);\(&quot;PhP&quot;#,##0.00\)"/>
    <numFmt numFmtId="173" formatCode="&quot;PhP&quot;#,##0.00_);[Red]\(&quot;PhP&quot;#,##0.00\)"/>
    <numFmt numFmtId="174" formatCode="_(&quot;PhP&quot;* #,##0_);_(&quot;PhP&quot;* \(#,##0\);_(&quot;PhP&quot;* &quot;-&quot;_);_(@_)"/>
    <numFmt numFmtId="175" formatCode="_(&quot;PhP&quot;* #,##0.00_);_(&quot;PhP&quot;* \(#,##0.00\);_(&quot;PhP&quot;* &quot;-&quot;??_);_(@_)"/>
    <numFmt numFmtId="176" formatCode="0.00;[Red]0.00"/>
    <numFmt numFmtId="177" formatCode="#,##0.00;[Red]#,##0.00"/>
    <numFmt numFmtId="178" formatCode="_([$PhP-464]* #,##0.00_);_([$PhP-464]* \(#,##0.00\);_([$PhP-464]* &quot;-&quot;??_);_(@_)"/>
    <numFmt numFmtId="179" formatCode="0.0"/>
    <numFmt numFmtId="180" formatCode="mmm\-yyyy"/>
  </numFmts>
  <fonts count="43">
    <font>
      <sz val="10"/>
      <name val="Arial"/>
      <family val="0"/>
    </font>
    <font>
      <sz val="8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Arial"/>
      <family val="2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6" xfId="0" applyFont="1" applyBorder="1" applyAlignment="1" applyProtection="1">
      <alignment/>
      <protection locked="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77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7" fontId="2" fillId="0" borderId="10" xfId="0" applyNumberFormat="1" applyFont="1" applyBorder="1" applyAlignment="1" applyProtection="1">
      <alignment horizontal="right"/>
      <protection locked="0"/>
    </xf>
    <xf numFmtId="4" fontId="2" fillId="0" borderId="18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 applyProtection="1">
      <alignment horizontal="right"/>
      <protection locked="0"/>
    </xf>
    <xf numFmtId="0" fontId="2" fillId="0" borderId="14" xfId="0" applyFont="1" applyBorder="1" applyAlignment="1">
      <alignment horizontal="left"/>
    </xf>
    <xf numFmtId="4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/>
    </xf>
    <xf numFmtId="14" fontId="0" fillId="33" borderId="10" xfId="0" applyNumberFormat="1" applyFont="1" applyFill="1" applyBorder="1" applyAlignment="1" quotePrefix="1">
      <alignment horizontal="left" vertical="center" wrapText="1"/>
    </xf>
    <xf numFmtId="14" fontId="0" fillId="33" borderId="24" xfId="0" applyNumberFormat="1" applyFont="1" applyFill="1" applyBorder="1" applyAlignment="1" quotePrefix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22" xfId="0" applyFont="1" applyFill="1" applyBorder="1" applyAlignment="1">
      <alignment/>
    </xf>
    <xf numFmtId="0" fontId="4" fillId="0" borderId="22" xfId="0" applyFont="1" applyBorder="1" applyAlignment="1">
      <alignment/>
    </xf>
    <xf numFmtId="0" fontId="25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left" vertical="center"/>
    </xf>
    <xf numFmtId="1" fontId="0" fillId="33" borderId="24" xfId="0" applyNumberFormat="1" applyFont="1" applyFill="1" applyBorder="1" applyAlignment="1" quotePrefix="1">
      <alignment horizontal="left" vertical="center"/>
    </xf>
    <xf numFmtId="1" fontId="0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showGridLines="0" tabSelected="1" view="pageBreakPreview" zoomScaleSheetLayoutView="100" zoomScalePageLayoutView="106" workbookViewId="0" topLeftCell="A1">
      <selection activeCell="E26" sqref="E26"/>
    </sheetView>
  </sheetViews>
  <sheetFormatPr defaultColWidth="9.140625" defaultRowHeight="12.75"/>
  <cols>
    <col min="1" max="1" width="10.28125" style="75" customWidth="1"/>
    <col min="2" max="2" width="18.00390625" style="0" customWidth="1"/>
    <col min="3" max="4" width="11.421875" style="0" customWidth="1"/>
    <col min="5" max="5" width="10.8515625" style="0" customWidth="1"/>
    <col min="6" max="6" width="10.28125" style="0" customWidth="1"/>
    <col min="7" max="9" width="10.57421875" style="0" customWidth="1"/>
    <col min="10" max="10" width="10.140625" style="0" customWidth="1"/>
    <col min="11" max="11" width="14.00390625" style="0" customWidth="1"/>
    <col min="12" max="12" width="6.00390625" style="0" customWidth="1"/>
    <col min="13" max="13" width="9.421875" style="0" customWidth="1"/>
    <col min="15" max="15" width="9.57421875" style="0" customWidth="1"/>
    <col min="16" max="16" width="8.00390625" style="0" customWidth="1"/>
    <col min="17" max="17" width="7.8515625" style="0" customWidth="1"/>
    <col min="18" max="18" width="10.421875" style="0" customWidth="1"/>
  </cols>
  <sheetData>
    <row r="1" spans="1:19" ht="12.75">
      <c r="A1" s="52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3"/>
    </row>
    <row r="2" spans="1:19" ht="12.7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23"/>
    </row>
    <row r="3" spans="1:19" ht="12.7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23"/>
    </row>
    <row r="4" spans="1:19" ht="12.75">
      <c r="A4" s="52" t="s">
        <v>40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23"/>
    </row>
    <row r="5" spans="1:19" ht="15.7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24"/>
    </row>
    <row r="6" spans="1:19" ht="12.75">
      <c r="A6" s="61" t="s">
        <v>53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1"/>
    </row>
    <row r="7" spans="1:19" ht="12.75">
      <c r="A7" s="66" t="s">
        <v>3</v>
      </c>
      <c r="B7" s="81" t="s">
        <v>4</v>
      </c>
      <c r="C7" s="82" t="s">
        <v>41</v>
      </c>
      <c r="D7" s="83"/>
      <c r="E7" s="84" t="s">
        <v>5</v>
      </c>
      <c r="F7" s="85"/>
      <c r="G7" s="86"/>
      <c r="H7" s="84" t="s">
        <v>9</v>
      </c>
      <c r="I7" s="85"/>
      <c r="J7" s="85"/>
      <c r="K7" s="85"/>
      <c r="L7" s="85"/>
      <c r="M7" s="85"/>
      <c r="N7" s="85"/>
      <c r="O7" s="85"/>
      <c r="P7" s="85"/>
      <c r="Q7" s="85"/>
      <c r="R7" s="86"/>
      <c r="S7" s="1"/>
    </row>
    <row r="8" spans="1:19" ht="12.75">
      <c r="A8" s="67"/>
      <c r="B8" s="87"/>
      <c r="C8" s="88"/>
      <c r="D8" s="89"/>
      <c r="E8" s="90" t="s">
        <v>42</v>
      </c>
      <c r="F8" s="91" t="s">
        <v>7</v>
      </c>
      <c r="G8" s="91" t="s">
        <v>43</v>
      </c>
      <c r="H8" s="91" t="s">
        <v>44</v>
      </c>
      <c r="I8" s="91" t="s">
        <v>45</v>
      </c>
      <c r="J8" s="90" t="s">
        <v>46</v>
      </c>
      <c r="K8" s="90" t="s">
        <v>47</v>
      </c>
      <c r="L8" s="84" t="s">
        <v>11</v>
      </c>
      <c r="M8" s="85"/>
      <c r="N8" s="85"/>
      <c r="O8" s="86"/>
      <c r="P8" s="84" t="s">
        <v>17</v>
      </c>
      <c r="Q8" s="85"/>
      <c r="R8" s="86"/>
      <c r="S8" s="1"/>
    </row>
    <row r="9" spans="1:19" ht="12.75">
      <c r="A9" s="67"/>
      <c r="B9" s="87"/>
      <c r="C9" s="88"/>
      <c r="D9" s="89"/>
      <c r="E9" s="92"/>
      <c r="F9" s="93"/>
      <c r="G9" s="93"/>
      <c r="H9" s="93"/>
      <c r="I9" s="93"/>
      <c r="J9" s="92"/>
      <c r="K9" s="92"/>
      <c r="L9" s="94" t="s">
        <v>12</v>
      </c>
      <c r="M9" s="95" t="s">
        <v>13</v>
      </c>
      <c r="N9" s="96" t="s">
        <v>14</v>
      </c>
      <c r="O9" s="96" t="s">
        <v>16</v>
      </c>
      <c r="P9" s="97"/>
      <c r="Q9" s="97"/>
      <c r="R9" s="97"/>
      <c r="S9" s="1"/>
    </row>
    <row r="10" spans="1:19" ht="12.75">
      <c r="A10" s="67"/>
      <c r="B10" s="87"/>
      <c r="C10" s="88"/>
      <c r="D10" s="89"/>
      <c r="E10" s="92"/>
      <c r="F10" s="93"/>
      <c r="G10" s="93"/>
      <c r="H10" s="93"/>
      <c r="I10" s="93"/>
      <c r="J10" s="92"/>
      <c r="K10" s="92"/>
      <c r="L10" s="98"/>
      <c r="M10" s="99"/>
      <c r="N10" s="100" t="s">
        <v>15</v>
      </c>
      <c r="O10" s="100" t="s">
        <v>10</v>
      </c>
      <c r="P10" s="101" t="s">
        <v>18</v>
      </c>
      <c r="Q10" s="102" t="s">
        <v>18</v>
      </c>
      <c r="R10" s="103" t="s">
        <v>6</v>
      </c>
      <c r="S10" s="1"/>
    </row>
    <row r="11" spans="1:19" ht="12.75">
      <c r="A11" s="67"/>
      <c r="B11" s="87"/>
      <c r="C11" s="88"/>
      <c r="D11" s="89"/>
      <c r="E11" s="92"/>
      <c r="F11" s="93"/>
      <c r="G11" s="93"/>
      <c r="H11" s="93"/>
      <c r="I11" s="93"/>
      <c r="J11" s="92"/>
      <c r="K11" s="92"/>
      <c r="L11" s="97"/>
      <c r="M11" s="97"/>
      <c r="N11" s="97"/>
      <c r="O11" s="97"/>
      <c r="P11" s="101" t="s">
        <v>19</v>
      </c>
      <c r="Q11" s="101" t="s">
        <v>20</v>
      </c>
      <c r="R11" s="104"/>
      <c r="S11" s="1"/>
    </row>
    <row r="12" spans="1:19" ht="12.75">
      <c r="A12" s="67"/>
      <c r="B12" s="87"/>
      <c r="C12" s="88"/>
      <c r="D12" s="89"/>
      <c r="E12" s="92"/>
      <c r="F12" s="93"/>
      <c r="G12" s="93"/>
      <c r="H12" s="93"/>
      <c r="I12" s="93"/>
      <c r="J12" s="92"/>
      <c r="K12" s="92"/>
      <c r="L12" s="104"/>
      <c r="M12" s="104"/>
      <c r="N12" s="104"/>
      <c r="O12" s="104"/>
      <c r="P12" s="104"/>
      <c r="Q12" s="104"/>
      <c r="R12" s="104"/>
      <c r="S12" s="1"/>
    </row>
    <row r="13" spans="1:19" ht="12.75">
      <c r="A13" s="68"/>
      <c r="B13" s="105"/>
      <c r="C13" s="106"/>
      <c r="D13" s="107"/>
      <c r="E13" s="108"/>
      <c r="F13" s="108"/>
      <c r="G13" s="108"/>
      <c r="H13" s="109">
        <v>766</v>
      </c>
      <c r="I13" s="109">
        <v>767</v>
      </c>
      <c r="J13" s="109">
        <v>751</v>
      </c>
      <c r="K13" s="110">
        <v>804</v>
      </c>
      <c r="L13" s="110">
        <v>766</v>
      </c>
      <c r="M13" s="110">
        <v>767</v>
      </c>
      <c r="N13" s="110">
        <v>772</v>
      </c>
      <c r="O13" s="110">
        <v>774</v>
      </c>
      <c r="P13" s="110"/>
      <c r="Q13" s="108"/>
      <c r="R13" s="108"/>
      <c r="S13" s="1"/>
    </row>
    <row r="14" spans="1:19" ht="12.75">
      <c r="A14" s="70">
        <v>41906</v>
      </c>
      <c r="B14" s="113">
        <v>9002523</v>
      </c>
      <c r="C14" s="117" t="s">
        <v>48</v>
      </c>
      <c r="D14" s="118"/>
      <c r="E14" s="69">
        <v>33000</v>
      </c>
      <c r="F14" s="111"/>
      <c r="G14" s="69">
        <v>33000</v>
      </c>
      <c r="H14" s="30"/>
      <c r="I14" s="2"/>
      <c r="J14" s="2"/>
      <c r="K14" s="2"/>
      <c r="L14" s="2"/>
      <c r="M14" s="2"/>
      <c r="N14" s="2"/>
      <c r="O14" s="2"/>
      <c r="P14" s="2"/>
      <c r="Q14" s="2"/>
      <c r="R14" s="27"/>
      <c r="S14" s="1"/>
    </row>
    <row r="15" spans="1:19" ht="12.75">
      <c r="A15" s="71">
        <v>41659</v>
      </c>
      <c r="B15" s="114">
        <v>4368219072</v>
      </c>
      <c r="C15" s="119" t="s">
        <v>48</v>
      </c>
      <c r="D15" s="120"/>
      <c r="E15" s="63"/>
      <c r="F15" s="112">
        <v>440</v>
      </c>
      <c r="G15" s="33">
        <f>(G14-F15)</f>
        <v>32560</v>
      </c>
      <c r="H15" s="31">
        <f>F15</f>
        <v>440</v>
      </c>
      <c r="I15" s="22"/>
      <c r="J15" s="22"/>
      <c r="K15" s="22"/>
      <c r="L15" s="2"/>
      <c r="M15" s="2"/>
      <c r="N15" s="2"/>
      <c r="O15" s="2"/>
      <c r="P15" s="2"/>
      <c r="Q15" s="2"/>
      <c r="R15" s="27"/>
      <c r="S15" s="1"/>
    </row>
    <row r="16" spans="1:19" ht="12.75">
      <c r="A16" s="71">
        <v>41688</v>
      </c>
      <c r="B16" s="114">
        <v>237255610818</v>
      </c>
      <c r="C16" s="119" t="s">
        <v>48</v>
      </c>
      <c r="D16" s="120"/>
      <c r="E16" s="64"/>
      <c r="F16" s="112">
        <v>924</v>
      </c>
      <c r="G16" s="33">
        <f aca="true" t="shared" si="0" ref="G16:G31">(G15-F16)</f>
        <v>31636</v>
      </c>
      <c r="H16" s="31">
        <f aca="true" t="shared" si="1" ref="H16:H31">F16</f>
        <v>924</v>
      </c>
      <c r="I16" s="22"/>
      <c r="J16" s="22"/>
      <c r="K16" s="2"/>
      <c r="L16" s="2"/>
      <c r="M16" s="2"/>
      <c r="N16" s="2"/>
      <c r="O16" s="2"/>
      <c r="P16" s="2"/>
      <c r="Q16" s="2"/>
      <c r="R16" s="27"/>
      <c r="S16" s="1"/>
    </row>
    <row r="17" spans="1:19" ht="12.75">
      <c r="A17" s="71">
        <v>41806</v>
      </c>
      <c r="B17" s="114">
        <v>56570429141</v>
      </c>
      <c r="C17" s="119" t="s">
        <v>48</v>
      </c>
      <c r="D17" s="120"/>
      <c r="E17" s="30"/>
      <c r="F17" s="32">
        <v>1242</v>
      </c>
      <c r="G17" s="33">
        <f t="shared" si="0"/>
        <v>30394</v>
      </c>
      <c r="H17" s="31">
        <f t="shared" si="1"/>
        <v>1242</v>
      </c>
      <c r="I17" s="22"/>
      <c r="J17" s="2"/>
      <c r="K17" s="2"/>
      <c r="L17" s="2"/>
      <c r="M17" s="21"/>
      <c r="N17" s="2"/>
      <c r="O17" s="2"/>
      <c r="P17" s="2"/>
      <c r="Q17" s="2"/>
      <c r="R17" s="27"/>
      <c r="S17" s="1"/>
    </row>
    <row r="18" spans="1:19" ht="12.75">
      <c r="A18" s="71">
        <v>41816</v>
      </c>
      <c r="B18" s="114">
        <v>94592655529</v>
      </c>
      <c r="C18" s="119" t="s">
        <v>48</v>
      </c>
      <c r="D18" s="120"/>
      <c r="E18" s="30"/>
      <c r="F18" s="32">
        <v>925</v>
      </c>
      <c r="G18" s="33">
        <f t="shared" si="0"/>
        <v>29469</v>
      </c>
      <c r="H18" s="31">
        <f t="shared" si="1"/>
        <v>925</v>
      </c>
      <c r="I18" s="2"/>
      <c r="J18" s="21"/>
      <c r="K18" s="22"/>
      <c r="L18" s="2"/>
      <c r="M18" s="21"/>
      <c r="N18" s="2"/>
      <c r="O18" s="2"/>
      <c r="P18" s="2"/>
      <c r="Q18" s="2"/>
      <c r="R18" s="3"/>
      <c r="S18" s="1"/>
    </row>
    <row r="19" spans="1:19" ht="12.75">
      <c r="A19" s="71">
        <v>41825</v>
      </c>
      <c r="B19" s="114">
        <v>164938938128</v>
      </c>
      <c r="C19" s="119" t="s">
        <v>48</v>
      </c>
      <c r="D19" s="120"/>
      <c r="E19" s="30"/>
      <c r="F19" s="34">
        <v>874</v>
      </c>
      <c r="G19" s="33">
        <f t="shared" si="0"/>
        <v>28595</v>
      </c>
      <c r="H19" s="31">
        <f t="shared" si="1"/>
        <v>874</v>
      </c>
      <c r="I19" s="2"/>
      <c r="J19" s="2"/>
      <c r="K19" s="2"/>
      <c r="L19" s="2"/>
      <c r="M19" s="21"/>
      <c r="N19" s="2"/>
      <c r="O19" s="2"/>
      <c r="P19" s="2"/>
      <c r="Q19" s="2"/>
      <c r="R19" s="27"/>
      <c r="S19" s="1"/>
    </row>
    <row r="20" spans="1:19" ht="12.75">
      <c r="A20" s="71">
        <v>41825</v>
      </c>
      <c r="B20" s="114">
        <v>601048952140</v>
      </c>
      <c r="C20" s="119" t="s">
        <v>54</v>
      </c>
      <c r="D20" s="120"/>
      <c r="E20" s="30"/>
      <c r="F20" s="34">
        <v>862</v>
      </c>
      <c r="G20" s="33">
        <f t="shared" si="0"/>
        <v>27733</v>
      </c>
      <c r="H20" s="31">
        <f t="shared" si="1"/>
        <v>862</v>
      </c>
      <c r="I20" s="2"/>
      <c r="J20" s="3"/>
      <c r="K20" s="3"/>
      <c r="L20" s="2"/>
      <c r="M20" s="21"/>
      <c r="N20" s="2"/>
      <c r="O20" s="2"/>
      <c r="P20" s="2"/>
      <c r="Q20" s="2"/>
      <c r="R20" s="27"/>
      <c r="S20" s="1"/>
    </row>
    <row r="21" spans="1:19" ht="12.75">
      <c r="A21" s="71">
        <v>41827</v>
      </c>
      <c r="B21" s="115">
        <v>40429729172</v>
      </c>
      <c r="C21" s="119" t="s">
        <v>48</v>
      </c>
      <c r="D21" s="120"/>
      <c r="E21" s="65"/>
      <c r="F21" s="34">
        <v>1007</v>
      </c>
      <c r="G21" s="33">
        <f t="shared" si="0"/>
        <v>26726</v>
      </c>
      <c r="H21" s="31">
        <f t="shared" si="1"/>
        <v>1007</v>
      </c>
      <c r="I21" s="2"/>
      <c r="J21" s="21"/>
      <c r="K21" s="2"/>
      <c r="L21" s="2"/>
      <c r="M21" s="2"/>
      <c r="N21" s="2"/>
      <c r="O21" s="2"/>
      <c r="P21" s="2"/>
      <c r="Q21" s="2"/>
      <c r="R21" s="27"/>
      <c r="S21" s="1"/>
    </row>
    <row r="22" spans="1:19" ht="12.75">
      <c r="A22" s="71">
        <v>41892</v>
      </c>
      <c r="B22" s="116">
        <v>517030521260</v>
      </c>
      <c r="C22" s="121" t="s">
        <v>48</v>
      </c>
      <c r="D22" s="122"/>
      <c r="E22" s="2"/>
      <c r="F22" s="25">
        <v>926</v>
      </c>
      <c r="G22" s="33">
        <f t="shared" si="0"/>
        <v>25800</v>
      </c>
      <c r="H22" s="31">
        <f t="shared" si="1"/>
        <v>926</v>
      </c>
      <c r="I22" s="2"/>
      <c r="J22" s="2"/>
      <c r="K22" s="2"/>
      <c r="L22" s="2"/>
      <c r="M22" s="2"/>
      <c r="N22" s="18"/>
      <c r="O22" s="2"/>
      <c r="P22" s="2"/>
      <c r="Q22" s="2"/>
      <c r="R22" s="27"/>
      <c r="S22" s="1"/>
    </row>
    <row r="23" spans="1:19" ht="12.75">
      <c r="A23" s="71">
        <v>41902</v>
      </c>
      <c r="B23" s="116">
        <v>7599482</v>
      </c>
      <c r="C23" s="121" t="s">
        <v>48</v>
      </c>
      <c r="D23" s="122"/>
      <c r="E23" s="2"/>
      <c r="F23" s="25">
        <v>1245</v>
      </c>
      <c r="G23" s="33">
        <f t="shared" si="0"/>
        <v>24555</v>
      </c>
      <c r="H23" s="31">
        <f t="shared" si="1"/>
        <v>1245</v>
      </c>
      <c r="I23" s="2"/>
      <c r="J23" s="2"/>
      <c r="K23" s="2"/>
      <c r="L23" s="2"/>
      <c r="M23" s="2"/>
      <c r="N23" s="2"/>
      <c r="O23" s="2"/>
      <c r="P23" s="2"/>
      <c r="Q23" s="2"/>
      <c r="R23" s="27"/>
      <c r="S23" s="1"/>
    </row>
    <row r="24" spans="1:19" ht="12.75">
      <c r="A24" s="71">
        <v>41921</v>
      </c>
      <c r="B24" s="116">
        <v>323145499586</v>
      </c>
      <c r="C24" s="121" t="s">
        <v>48</v>
      </c>
      <c r="D24" s="122"/>
      <c r="E24" s="2"/>
      <c r="F24" s="25">
        <v>918</v>
      </c>
      <c r="G24" s="33">
        <f t="shared" si="0"/>
        <v>23637</v>
      </c>
      <c r="H24" s="31">
        <f t="shared" si="1"/>
        <v>918</v>
      </c>
      <c r="I24" s="2"/>
      <c r="J24" s="2"/>
      <c r="K24" s="2"/>
      <c r="L24" s="2"/>
      <c r="M24" s="2"/>
      <c r="N24" s="2"/>
      <c r="O24" s="2"/>
      <c r="P24" s="2"/>
      <c r="Q24" s="2"/>
      <c r="R24" s="27"/>
      <c r="S24" s="1"/>
    </row>
    <row r="25" spans="1:19" ht="12.75">
      <c r="A25" s="71">
        <v>41941</v>
      </c>
      <c r="B25" s="116">
        <v>841206284715</v>
      </c>
      <c r="C25" s="121" t="s">
        <v>48</v>
      </c>
      <c r="D25" s="122"/>
      <c r="E25" s="2"/>
      <c r="F25" s="25">
        <v>910</v>
      </c>
      <c r="G25" s="33">
        <f t="shared" si="0"/>
        <v>22727</v>
      </c>
      <c r="H25" s="31">
        <f t="shared" si="1"/>
        <v>910</v>
      </c>
      <c r="I25" s="2"/>
      <c r="J25" s="2"/>
      <c r="K25" s="2"/>
      <c r="L25" s="2"/>
      <c r="M25" s="2"/>
      <c r="N25" s="2"/>
      <c r="O25" s="2"/>
      <c r="P25" s="2"/>
      <c r="Q25" s="2"/>
      <c r="R25" s="27"/>
      <c r="S25" s="1"/>
    </row>
    <row r="26" spans="1:19" ht="12.75">
      <c r="A26" s="71">
        <v>41873</v>
      </c>
      <c r="B26" s="116">
        <v>3171396</v>
      </c>
      <c r="C26" s="121" t="s">
        <v>49</v>
      </c>
      <c r="D26" s="122"/>
      <c r="E26" s="2"/>
      <c r="F26" s="25">
        <v>516.76</v>
      </c>
      <c r="G26" s="33">
        <f t="shared" si="0"/>
        <v>22210.24</v>
      </c>
      <c r="H26" s="31">
        <f t="shared" si="1"/>
        <v>516.76</v>
      </c>
      <c r="I26" s="2"/>
      <c r="J26" s="2"/>
      <c r="K26" s="2"/>
      <c r="L26" s="2"/>
      <c r="M26" s="25">
        <v>516.76</v>
      </c>
      <c r="N26" s="2"/>
      <c r="O26" s="2"/>
      <c r="P26" s="2"/>
      <c r="Q26" s="2"/>
      <c r="R26" s="27"/>
      <c r="S26" s="1"/>
    </row>
    <row r="27" spans="1:19" ht="12.75">
      <c r="A27" s="71">
        <v>41901</v>
      </c>
      <c r="B27" s="116">
        <v>3236296</v>
      </c>
      <c r="C27" s="121" t="s">
        <v>49</v>
      </c>
      <c r="D27" s="122"/>
      <c r="E27" s="2"/>
      <c r="F27" s="25">
        <v>502.98</v>
      </c>
      <c r="G27" s="33">
        <f t="shared" si="0"/>
        <v>21707.260000000002</v>
      </c>
      <c r="H27" s="31">
        <f t="shared" si="1"/>
        <v>502.98</v>
      </c>
      <c r="I27" s="2"/>
      <c r="J27" s="2"/>
      <c r="K27" s="2"/>
      <c r="L27" s="2"/>
      <c r="M27" s="25">
        <v>502.98</v>
      </c>
      <c r="N27" s="2"/>
      <c r="O27" s="2"/>
      <c r="P27" s="2"/>
      <c r="Q27" s="2"/>
      <c r="R27" s="27"/>
      <c r="S27" s="1"/>
    </row>
    <row r="28" spans="1:19" ht="12.75">
      <c r="A28" s="71">
        <v>41960</v>
      </c>
      <c r="B28" s="116">
        <v>3351111</v>
      </c>
      <c r="C28" s="121" t="s">
        <v>49</v>
      </c>
      <c r="D28" s="122"/>
      <c r="E28" s="2"/>
      <c r="F28" s="25">
        <v>492.85</v>
      </c>
      <c r="G28" s="33">
        <f t="shared" si="0"/>
        <v>21214.410000000003</v>
      </c>
      <c r="H28" s="31">
        <f t="shared" si="1"/>
        <v>492.85</v>
      </c>
      <c r="I28" s="2"/>
      <c r="J28" s="2"/>
      <c r="K28" s="2"/>
      <c r="L28" s="2"/>
      <c r="M28" s="25">
        <v>492.85</v>
      </c>
      <c r="N28" s="2"/>
      <c r="O28" s="2"/>
      <c r="P28" s="2"/>
      <c r="Q28" s="2"/>
      <c r="R28" s="27"/>
      <c r="S28" s="1"/>
    </row>
    <row r="29" spans="1:19" ht="12.75">
      <c r="A29" s="71">
        <v>41925</v>
      </c>
      <c r="B29" s="116">
        <v>264</v>
      </c>
      <c r="C29" s="121" t="s">
        <v>52</v>
      </c>
      <c r="D29" s="122"/>
      <c r="E29" s="2"/>
      <c r="F29" s="25">
        <v>20368.8</v>
      </c>
      <c r="G29" s="33">
        <f t="shared" si="0"/>
        <v>845.6100000000042</v>
      </c>
      <c r="H29" s="31">
        <f t="shared" si="1"/>
        <v>20368.8</v>
      </c>
      <c r="I29" s="2"/>
      <c r="J29" s="25">
        <v>20368.8</v>
      </c>
      <c r="K29" s="2"/>
      <c r="L29" s="2"/>
      <c r="M29" s="2"/>
      <c r="N29" s="2"/>
      <c r="O29" s="2"/>
      <c r="P29" s="2"/>
      <c r="Q29" s="2"/>
      <c r="R29" s="27"/>
      <c r="S29" s="1"/>
    </row>
    <row r="30" spans="1:19" ht="12.75">
      <c r="A30" s="71">
        <v>41974</v>
      </c>
      <c r="B30" s="116" t="s">
        <v>55</v>
      </c>
      <c r="C30" s="121" t="s">
        <v>50</v>
      </c>
      <c r="D30" s="122"/>
      <c r="E30" s="2"/>
      <c r="F30" s="25">
        <v>636.5</v>
      </c>
      <c r="G30" s="33">
        <f t="shared" si="0"/>
        <v>209.11000000000422</v>
      </c>
      <c r="H30" s="31">
        <f t="shared" si="1"/>
        <v>636.5</v>
      </c>
      <c r="I30" s="2"/>
      <c r="J30" s="2"/>
      <c r="K30" s="2"/>
      <c r="L30" s="2"/>
      <c r="M30" s="2"/>
      <c r="N30" s="2"/>
      <c r="O30" s="2"/>
      <c r="P30" s="2"/>
      <c r="Q30" s="2"/>
      <c r="R30" s="27"/>
      <c r="S30" s="1"/>
    </row>
    <row r="31" spans="1:19" ht="12.75">
      <c r="A31" s="71">
        <v>41974</v>
      </c>
      <c r="B31" s="116" t="s">
        <v>56</v>
      </c>
      <c r="C31" s="121" t="s">
        <v>51</v>
      </c>
      <c r="D31" s="122"/>
      <c r="E31" s="2"/>
      <c r="F31" s="25">
        <v>212.2</v>
      </c>
      <c r="G31" s="33">
        <f t="shared" si="0"/>
        <v>-3.0899999999957686</v>
      </c>
      <c r="H31" s="31">
        <f t="shared" si="1"/>
        <v>212.2</v>
      </c>
      <c r="I31" s="2"/>
      <c r="J31" s="2"/>
      <c r="K31" s="2"/>
      <c r="L31" s="2"/>
      <c r="M31" s="2"/>
      <c r="N31" s="2"/>
      <c r="O31" s="2"/>
      <c r="P31" s="2"/>
      <c r="Q31" s="2"/>
      <c r="R31" s="27"/>
      <c r="S31" s="1"/>
    </row>
    <row r="32" spans="1:19" ht="12.75">
      <c r="A32" s="72"/>
      <c r="B32" s="19"/>
      <c r="C32" s="14"/>
      <c r="D32" s="16"/>
      <c r="E32" s="2"/>
      <c r="F32" s="2"/>
      <c r="G32" s="2"/>
      <c r="H32" s="2"/>
      <c r="I32" s="2"/>
      <c r="J32" s="2"/>
      <c r="K32" s="2"/>
      <c r="L32" s="2"/>
      <c r="M32" s="2"/>
      <c r="N32" s="2"/>
      <c r="O32" s="58" t="s">
        <v>35</v>
      </c>
      <c r="P32" s="59"/>
      <c r="Q32" s="59"/>
      <c r="R32" s="60"/>
      <c r="S32" s="1"/>
    </row>
    <row r="33" spans="1:19" ht="12.75">
      <c r="A33" s="73" t="s">
        <v>21</v>
      </c>
      <c r="B33" s="5"/>
      <c r="C33" s="5"/>
      <c r="D33" s="5"/>
      <c r="E33" s="6"/>
      <c r="F33" s="4" t="s">
        <v>21</v>
      </c>
      <c r="G33" s="5"/>
      <c r="H33" s="5"/>
      <c r="I33" s="6"/>
      <c r="J33" s="4"/>
      <c r="K33" s="5"/>
      <c r="L33" s="5"/>
      <c r="M33" s="5"/>
      <c r="N33" s="6"/>
      <c r="O33" s="50" t="s">
        <v>31</v>
      </c>
      <c r="P33" s="51"/>
      <c r="Q33" s="51"/>
      <c r="R33" s="36">
        <f>SUM(J29)</f>
        <v>20368.8</v>
      </c>
      <c r="S33" s="37"/>
    </row>
    <row r="34" spans="1:19" ht="12.75">
      <c r="A34" s="35" t="s">
        <v>22</v>
      </c>
      <c r="B34" s="8"/>
      <c r="C34" s="8"/>
      <c r="D34" s="8"/>
      <c r="E34" s="9"/>
      <c r="F34" s="10" t="s">
        <v>24</v>
      </c>
      <c r="G34" s="8"/>
      <c r="H34" s="8"/>
      <c r="I34" s="9"/>
      <c r="J34" s="7" t="s">
        <v>28</v>
      </c>
      <c r="K34" s="8"/>
      <c r="L34" s="8"/>
      <c r="M34" s="8"/>
      <c r="N34" s="9"/>
      <c r="O34" s="47" t="s">
        <v>34</v>
      </c>
      <c r="P34" s="48"/>
      <c r="Q34" s="48"/>
      <c r="R34" s="38">
        <f>SUM(F30:F31)</f>
        <v>848.7</v>
      </c>
      <c r="S34" s="37"/>
    </row>
    <row r="35" spans="1:19" ht="12.75">
      <c r="A35" s="35"/>
      <c r="B35" s="8"/>
      <c r="C35" s="8"/>
      <c r="D35" s="8"/>
      <c r="E35" s="9"/>
      <c r="F35" s="10"/>
      <c r="G35" s="8"/>
      <c r="H35" s="8"/>
      <c r="I35" s="9"/>
      <c r="J35" s="7"/>
      <c r="K35" s="8"/>
      <c r="L35" s="8"/>
      <c r="M35" s="8"/>
      <c r="N35" s="9"/>
      <c r="O35" s="49" t="s">
        <v>37</v>
      </c>
      <c r="P35" s="48"/>
      <c r="Q35" s="48"/>
      <c r="R35" s="38">
        <f>SUM(M26:M28)</f>
        <v>1512.5900000000001</v>
      </c>
      <c r="S35" s="37"/>
    </row>
    <row r="36" spans="1:19" ht="12.75">
      <c r="A36" s="35"/>
      <c r="B36" s="8"/>
      <c r="C36" s="8"/>
      <c r="D36" s="8"/>
      <c r="E36" s="9"/>
      <c r="F36" s="7"/>
      <c r="G36" s="8"/>
      <c r="H36" s="8"/>
      <c r="I36" s="9"/>
      <c r="J36" s="7"/>
      <c r="K36" s="8"/>
      <c r="L36" s="8"/>
      <c r="M36" s="8"/>
      <c r="N36" s="9"/>
      <c r="O36" s="49" t="s">
        <v>38</v>
      </c>
      <c r="P36" s="48"/>
      <c r="Q36" s="48"/>
      <c r="R36" s="38">
        <f>SUM(H15:H25)</f>
        <v>10273</v>
      </c>
      <c r="S36" s="37"/>
    </row>
    <row r="37" spans="1:19" ht="12.75">
      <c r="A37" s="35"/>
      <c r="B37" s="8"/>
      <c r="C37" s="8"/>
      <c r="D37" s="8"/>
      <c r="E37" s="9"/>
      <c r="F37" s="7"/>
      <c r="G37" s="8"/>
      <c r="H37" s="8"/>
      <c r="I37" s="9"/>
      <c r="J37" s="7"/>
      <c r="K37" s="8"/>
      <c r="L37" s="8"/>
      <c r="M37" s="8"/>
      <c r="N37" s="9"/>
      <c r="O37" s="49"/>
      <c r="P37" s="48"/>
      <c r="Q37" s="48"/>
      <c r="R37" s="40"/>
      <c r="S37" s="37"/>
    </row>
    <row r="38" spans="1:19" ht="12.75">
      <c r="A38" s="44" t="s">
        <v>48</v>
      </c>
      <c r="B38" s="45"/>
      <c r="C38" s="45"/>
      <c r="D38" s="45"/>
      <c r="E38" s="46"/>
      <c r="F38" s="44" t="s">
        <v>29</v>
      </c>
      <c r="G38" s="45"/>
      <c r="H38" s="45"/>
      <c r="I38" s="46"/>
      <c r="J38" s="44" t="s">
        <v>36</v>
      </c>
      <c r="K38" s="45"/>
      <c r="L38" s="45"/>
      <c r="M38" s="45"/>
      <c r="N38" s="46"/>
      <c r="O38" s="76" t="s">
        <v>32</v>
      </c>
      <c r="P38" s="77"/>
      <c r="Q38" s="77"/>
      <c r="R38" s="39">
        <f>SUM(R33:R37)</f>
        <v>33003.09</v>
      </c>
      <c r="S38" s="37"/>
    </row>
    <row r="39" spans="1:19" ht="12.75">
      <c r="A39" s="53" t="s">
        <v>33</v>
      </c>
      <c r="B39" s="54"/>
      <c r="C39" s="54"/>
      <c r="D39" s="54"/>
      <c r="E39" s="55"/>
      <c r="F39" s="41" t="s">
        <v>25</v>
      </c>
      <c r="G39" s="42"/>
      <c r="H39" s="42"/>
      <c r="I39" s="43"/>
      <c r="J39" s="41" t="s">
        <v>27</v>
      </c>
      <c r="K39" s="42"/>
      <c r="L39" s="42"/>
      <c r="M39" s="42"/>
      <c r="N39" s="43"/>
      <c r="O39" s="49"/>
      <c r="P39" s="78"/>
      <c r="Q39" s="78"/>
      <c r="R39" s="38"/>
      <c r="S39" s="37"/>
    </row>
    <row r="40" spans="1:19" ht="12.75">
      <c r="A40" s="35"/>
      <c r="B40" s="28"/>
      <c r="C40" s="28"/>
      <c r="D40" s="28"/>
      <c r="E40" s="29"/>
      <c r="F40" s="7"/>
      <c r="G40" s="8"/>
      <c r="H40" s="8"/>
      <c r="I40" s="9"/>
      <c r="J40" s="7"/>
      <c r="K40" s="8"/>
      <c r="L40" s="8"/>
      <c r="M40" s="8"/>
      <c r="N40" s="9"/>
      <c r="O40" s="76" t="s">
        <v>5</v>
      </c>
      <c r="P40" s="77"/>
      <c r="Q40" s="77"/>
      <c r="R40" s="40">
        <f>E14</f>
        <v>33000</v>
      </c>
      <c r="S40" s="37"/>
    </row>
    <row r="41" spans="1:19" ht="12.75">
      <c r="A41" s="35"/>
      <c r="B41" s="28"/>
      <c r="C41" s="28"/>
      <c r="D41" s="28"/>
      <c r="E41" s="29"/>
      <c r="F41" s="17"/>
      <c r="G41" s="12"/>
      <c r="H41" s="12"/>
      <c r="I41" s="13"/>
      <c r="J41" s="11"/>
      <c r="K41" s="12"/>
      <c r="L41" s="12"/>
      <c r="M41" s="12"/>
      <c r="N41" s="13"/>
      <c r="O41" s="79" t="s">
        <v>8</v>
      </c>
      <c r="P41" s="80"/>
      <c r="Q41" s="80"/>
      <c r="R41" s="39">
        <f>R40-R38</f>
        <v>-3.0899999999965075</v>
      </c>
      <c r="S41" s="37"/>
    </row>
    <row r="42" spans="1:19" ht="12.75">
      <c r="A42" s="74"/>
      <c r="B42" s="12" t="s">
        <v>23</v>
      </c>
      <c r="C42" s="12"/>
      <c r="D42" s="12"/>
      <c r="E42" s="13"/>
      <c r="F42" s="14"/>
      <c r="G42" s="15" t="s">
        <v>26</v>
      </c>
      <c r="H42" s="15"/>
      <c r="I42" s="16"/>
      <c r="J42" s="14"/>
      <c r="K42" s="15"/>
      <c r="L42" s="15" t="s">
        <v>3</v>
      </c>
      <c r="M42" s="15"/>
      <c r="N42" s="16"/>
      <c r="O42" s="56"/>
      <c r="P42" s="57"/>
      <c r="Q42" s="57"/>
      <c r="R42" s="26"/>
      <c r="S42" s="1"/>
    </row>
    <row r="44" ht="12.75">
      <c r="M44" s="20" t="s">
        <v>30</v>
      </c>
    </row>
  </sheetData>
  <sheetProtection/>
  <mergeCells count="57">
    <mergeCell ref="C27:D27"/>
    <mergeCell ref="C28:D28"/>
    <mergeCell ref="C29:D29"/>
    <mergeCell ref="C30:D30"/>
    <mergeCell ref="C31:D31"/>
    <mergeCell ref="G8:G12"/>
    <mergeCell ref="H8:H12"/>
    <mergeCell ref="I8:I12"/>
    <mergeCell ref="J8:J12"/>
    <mergeCell ref="K8:K12"/>
    <mergeCell ref="A7:A13"/>
    <mergeCell ref="B7:B13"/>
    <mergeCell ref="O32:R32"/>
    <mergeCell ref="A5:R5"/>
    <mergeCell ref="L8:O8"/>
    <mergeCell ref="C14:D14"/>
    <mergeCell ref="C15:D15"/>
    <mergeCell ref="C16:D16"/>
    <mergeCell ref="C17:D17"/>
    <mergeCell ref="C18:D18"/>
    <mergeCell ref="L9:L10"/>
    <mergeCell ref="M9:M10"/>
    <mergeCell ref="A38:E38"/>
    <mergeCell ref="A39:E39"/>
    <mergeCell ref="O42:Q42"/>
    <mergeCell ref="O35:Q35"/>
    <mergeCell ref="O37:Q37"/>
    <mergeCell ref="O38:Q38"/>
    <mergeCell ref="O39:Q39"/>
    <mergeCell ref="O40:Q40"/>
    <mergeCell ref="O41:Q41"/>
    <mergeCell ref="J38:N38"/>
    <mergeCell ref="A1:R1"/>
    <mergeCell ref="A2:R2"/>
    <mergeCell ref="A3:R3"/>
    <mergeCell ref="A4:R4"/>
    <mergeCell ref="E7:G7"/>
    <mergeCell ref="H7:R7"/>
    <mergeCell ref="C7:D13"/>
    <mergeCell ref="E8:E12"/>
    <mergeCell ref="F8:F12"/>
    <mergeCell ref="J39:N39"/>
    <mergeCell ref="F39:I39"/>
    <mergeCell ref="F38:I38"/>
    <mergeCell ref="A6:R6"/>
    <mergeCell ref="P8:R8"/>
    <mergeCell ref="O34:Q34"/>
    <mergeCell ref="O36:Q36"/>
    <mergeCell ref="O33:Q33"/>
    <mergeCell ref="C19:D19"/>
    <mergeCell ref="C20:D20"/>
    <mergeCell ref="C21:D21"/>
    <mergeCell ref="C22:D22"/>
    <mergeCell ref="C23:D23"/>
    <mergeCell ref="C24:D24"/>
    <mergeCell ref="C25:D25"/>
    <mergeCell ref="C26:D26"/>
  </mergeCells>
  <printOptions/>
  <pageMargins left="0.7" right="0.7" top="0.75" bottom="0.75" header="0.3" footer="0.3"/>
  <pageSetup horizontalDpi="300" verticalDpi="3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Silverio Teleron</dc:creator>
  <cp:keywords/>
  <dc:description/>
  <cp:lastModifiedBy>User</cp:lastModifiedBy>
  <cp:lastPrinted>2014-01-05T23:15:37Z</cp:lastPrinted>
  <dcterms:created xsi:type="dcterms:W3CDTF">2009-07-16T14:50:44Z</dcterms:created>
  <dcterms:modified xsi:type="dcterms:W3CDTF">2014-12-18T10:54:56Z</dcterms:modified>
  <cp:category/>
  <cp:version/>
  <cp:contentType/>
  <cp:contentStatus/>
</cp:coreProperties>
</file>